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. FEBRERO 2018 SIVICOF\CONSOLIDACIÓN SIVICOF FEBRERO 2018\2. TESORERIA\CB-0115 Y CB-0116\"/>
    </mc:Choice>
  </mc:AlternateContent>
  <bookViews>
    <workbookView xWindow="0" yWindow="0" windowWidth="28800" windowHeight="12435"/>
  </bookViews>
  <sheets>
    <sheet name="CB-0116  INFORME SOBRE DISPO..." sheetId="1" r:id="rId1"/>
    <sheet name="CB-0115  INFORME SOBRE RECUR..." sheetId="2" r:id="rId2"/>
  </sheets>
  <calcPr calcId="152511"/>
</workbook>
</file>

<file path=xl/calcChain.xml><?xml version="1.0" encoding="utf-8"?>
<calcChain xmlns="http://schemas.openxmlformats.org/spreadsheetml/2006/main">
  <c r="L16" i="2" l="1"/>
  <c r="L17" i="2"/>
  <c r="L14" i="2"/>
  <c r="L11" i="2"/>
  <c r="L15" i="2"/>
  <c r="C27" i="1"/>
  <c r="C23" i="1"/>
  <c r="C15" i="1"/>
  <c r="C19" i="1" s="1"/>
  <c r="C24" i="1" s="1"/>
</calcChain>
</file>

<file path=xl/sharedStrings.xml><?xml version="1.0" encoding="utf-8"?>
<sst xmlns="http://schemas.openxmlformats.org/spreadsheetml/2006/main" count="201" uniqueCount="139">
  <si>
    <t>Tipo Informe</t>
  </si>
  <si>
    <t>3 INVERSIONES</t>
  </si>
  <si>
    <t>Formulario</t>
  </si>
  <si>
    <t>CB-0116: INFORME SOBRE DISPONIBILIDAD DE FONDOS</t>
  </si>
  <si>
    <t>Moneda Informe</t>
  </si>
  <si>
    <t>Entidad</t>
  </si>
  <si>
    <t>Fecha</t>
  </si>
  <si>
    <t>Periodicidad</t>
  </si>
  <si>
    <t>Mensual</t>
  </si>
  <si>
    <t>[1]</t>
  </si>
  <si>
    <t>0 INFORME SOBRE DISPONIBILIDAD DE FONDOS</t>
  </si>
  <si>
    <t>VALOR</t>
  </si>
  <si>
    <t>OBSERVACIONES</t>
  </si>
  <si>
    <t>a) Cajas menores y principal</t>
  </si>
  <si>
    <t/>
  </si>
  <si>
    <t>b) Cuentas Corrientes</t>
  </si>
  <si>
    <t>c) Cuentas de Ahorro</t>
  </si>
  <si>
    <t>d) Inversiones Temporales</t>
  </si>
  <si>
    <t>Sub-Total</t>
  </si>
  <si>
    <t>a) Cuentas Corrientes</t>
  </si>
  <si>
    <t>b) Inversiones</t>
  </si>
  <si>
    <t>TOTAL FONDOS DISPONIBLES DE TESORERIA</t>
  </si>
  <si>
    <t>a) Fondos de Terceros</t>
  </si>
  <si>
    <t>b) Recaudos de Terceros</t>
  </si>
  <si>
    <t>c) Tesorerías de terceros</t>
  </si>
  <si>
    <t>TOTAL DISPONIBILIDAD ORDINARIA</t>
  </si>
  <si>
    <t>III- INVERSIONES PERMANENTES</t>
  </si>
  <si>
    <t>IV- RECURSOS COMPROMETIDOS</t>
  </si>
  <si>
    <t>TOTAL DISPONIBILIDAD DE FONDOS</t>
  </si>
  <si>
    <t xml:space="preserve">CB-0115: INFORME SOBRE RECURSOS DE TESORERIA </t>
  </si>
  <si>
    <t>0 RECURSOS DE TESORERIA</t>
  </si>
  <si>
    <t>SUBCUENTA EFECTIVO</t>
  </si>
  <si>
    <t>TIPO DE CUENTA BANCARIA</t>
  </si>
  <si>
    <t>ENTIDAD FINANCIERA</t>
  </si>
  <si>
    <t>No. DE CUENTA O REFERENCIA</t>
  </si>
  <si>
    <t>MONEDA</t>
  </si>
  <si>
    <t>UTILIZACION</t>
  </si>
  <si>
    <t xml:space="preserve">SALDO INICIAL </t>
  </si>
  <si>
    <t>MOVIMIENTO DE INGRESOS EN PESOS</t>
  </si>
  <si>
    <t>MOVIMIENTO DE EGRESOS EN PESOS</t>
  </si>
  <si>
    <t>SALDO EN PESOS AL FINAL DE MES SEGUN TESORERIA</t>
  </si>
  <si>
    <t>VALOR DE MOVIMIENTO MAXIMO EN EL MES EN PESOS</t>
  </si>
  <si>
    <t>TASA DE INTERES BANCARIO</t>
  </si>
  <si>
    <t>RESPONSABLE/CARGO</t>
  </si>
  <si>
    <t>POLIZA DE MANEJO</t>
  </si>
  <si>
    <t>FECHA DE CONSTITUCION</t>
  </si>
  <si>
    <t>FECHA DE CIERRE</t>
  </si>
  <si>
    <t>FECHA DE CONCILIACION</t>
  </si>
  <si>
    <t>FILA_1</t>
  </si>
  <si>
    <t>FILA_2</t>
  </si>
  <si>
    <t>FILA_3</t>
  </si>
  <si>
    <t>FILA_4</t>
  </si>
  <si>
    <t>FILA_5</t>
  </si>
  <si>
    <t>FILA_6</t>
  </si>
  <si>
    <t>FILA_7</t>
  </si>
  <si>
    <t>1 Caja Menor</t>
  </si>
  <si>
    <t>1 Ahorros</t>
  </si>
  <si>
    <t>1 AV Villas</t>
  </si>
  <si>
    <t>1 PESOS</t>
  </si>
  <si>
    <t>2 Caja Principal</t>
  </si>
  <si>
    <t>2 Corriente</t>
  </si>
  <si>
    <t>2 Banagrario</t>
  </si>
  <si>
    <t>2 DÓLAR</t>
  </si>
  <si>
    <t>3 Cuenta Bancaria</t>
  </si>
  <si>
    <t>3 En efectivo</t>
  </si>
  <si>
    <t>3 Bancamía</t>
  </si>
  <si>
    <t>3 EURO</t>
  </si>
  <si>
    <t>4 Banco Corficolombia (Panamá) S.A.</t>
  </si>
  <si>
    <t xml:space="preserve">4 YEN </t>
  </si>
  <si>
    <t>5 Banco Corficolombiana (Panamá) S.A.</t>
  </si>
  <si>
    <t>5 OTRA (Favor indicar cual en observaciones)</t>
  </si>
  <si>
    <t>6 Banco Davivienda</t>
  </si>
  <si>
    <t>7 Banco Davivienda (Panamá) S.A.</t>
  </si>
  <si>
    <t>8 Banco Davivienda S.A. Miami International Bank Branch</t>
  </si>
  <si>
    <t>9 Banco de Bogotá</t>
  </si>
  <si>
    <t>10 Banco de Bogotá - Miami Agency</t>
  </si>
  <si>
    <t>11 Banco de Bogotá - New York Agency</t>
  </si>
  <si>
    <t xml:space="preserve">12 Banco de Bogotá (Panamá) S.A. </t>
  </si>
  <si>
    <t>13 Banco de Crédito del Perú - BCP -</t>
  </si>
  <si>
    <t>14 Banco de la República</t>
  </si>
  <si>
    <t>15 Banco de Occidente</t>
  </si>
  <si>
    <t>16 Banco de Occidente (Panamá)</t>
  </si>
  <si>
    <t>17 Banco Falabella</t>
  </si>
  <si>
    <t>18 Banco GNB Sudameris</t>
  </si>
  <si>
    <t>19 Banco Pichincha</t>
  </si>
  <si>
    <t>20 Banco Popular</t>
  </si>
  <si>
    <t>21 Banco Santander</t>
  </si>
  <si>
    <t xml:space="preserve">22 Bancolombia Banca de Inversión </t>
  </si>
  <si>
    <t>23 Colpatria Cayman Inc.</t>
  </si>
  <si>
    <t>24 Bancolombia</t>
  </si>
  <si>
    <t>25 Bancolombia (Panamá) S.A.</t>
  </si>
  <si>
    <t>26 Bancolombia Miami Agency</t>
  </si>
  <si>
    <t>27 Bancolombia Puerto Rico Internacional INC.</t>
  </si>
  <si>
    <t>28 Bancoomeva</t>
  </si>
  <si>
    <t>29 Bank Of America National Association</t>
  </si>
  <si>
    <t>30 BBVA Colombia</t>
  </si>
  <si>
    <t>31 BCSC</t>
  </si>
  <si>
    <t>32 BNP Paribas</t>
  </si>
  <si>
    <t>33 Citibank</t>
  </si>
  <si>
    <t>34 Citibank N.A.</t>
  </si>
  <si>
    <t>35 Colombian Santander Bank (Nassau) Limited</t>
  </si>
  <si>
    <t>36 Colpatria Red Multibanca</t>
  </si>
  <si>
    <t>37 Coopcentral</t>
  </si>
  <si>
    <t>38 Corficolombiana</t>
  </si>
  <si>
    <t>39 Deutsche Bank A.G.</t>
  </si>
  <si>
    <t>40 Finandina</t>
  </si>
  <si>
    <t>41 Helm Bank</t>
  </si>
  <si>
    <t>42 Helm Bank (Panamá) S.A.</t>
  </si>
  <si>
    <t>43 Helm Bank Cayman</t>
  </si>
  <si>
    <t>44 Helm Bank USA</t>
  </si>
  <si>
    <t>45 HSBC BANK (PANAMÁ) S.A.</t>
  </si>
  <si>
    <t>46 HSBC Bank USA N.A.</t>
  </si>
  <si>
    <t>47 HSBC Colombia</t>
  </si>
  <si>
    <t>48 ITAÚ BBA Colombia S.A.</t>
  </si>
  <si>
    <t>49 JP Morgan</t>
  </si>
  <si>
    <t>50 Multibank Inc.</t>
  </si>
  <si>
    <t>51 Procredit</t>
  </si>
  <si>
    <t>52 The Bank Of New York Mellon</t>
  </si>
  <si>
    <t>53 The Bank Of Nova Scotia (Toronto - Canadá)</t>
  </si>
  <si>
    <t>54 The Royal Bank Of Canadá</t>
  </si>
  <si>
    <t>55 Wells Fargo Bank,  National Association</t>
  </si>
  <si>
    <t>56 WWB</t>
  </si>
  <si>
    <t>57 Otra entidad nacional</t>
  </si>
  <si>
    <t>58 Otra entidad internacional</t>
  </si>
  <si>
    <t>59 Sin cuenta - Efectivo</t>
  </si>
  <si>
    <t>450269999279</t>
  </si>
  <si>
    <t>CARLOS MALDONADO</t>
  </si>
  <si>
    <t>0560006069997820</t>
  </si>
  <si>
    <t>CUENTA CANCELADA</t>
  </si>
  <si>
    <t>005411152</t>
  </si>
  <si>
    <t>CUENTA OFICIAL RECAUDO CONTRALORIA BOGOTA</t>
  </si>
  <si>
    <t>005525581</t>
  </si>
  <si>
    <t>CUENTA RECAUDO ARRENDAMIENTOS</t>
  </si>
  <si>
    <t>7969999643</t>
  </si>
  <si>
    <t>CAJA MENOR DESPACHO CONTRALOR</t>
  </si>
  <si>
    <t>2 Caja Menor</t>
  </si>
  <si>
    <t>7969999650</t>
  </si>
  <si>
    <t>CAJA MENOR DIRECCION ADMINISTRATIVA Y FINANCIERA</t>
  </si>
  <si>
    <t>NOMINA FEBRERO 2018  PAGO IMPUESTOS Y APORTES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</si>
</sst>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yyyy/mm/dd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0" fontId="4" fillId="0" borderId="2"/>
    <xf numFmtId="43" fontId="4" fillId="0" borderId="2" applyFont="0" applyFill="0" applyBorder="0" applyAlignment="0" applyProtection="0"/>
    <xf numFmtId="43" fontId="5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vertical="center"/>
    </xf>
    <xf numFmtId="0" fontId="4" fillId="6" borderId="5" xfId="1" applyFill="1" applyBorder="1" applyAlignment="1" applyProtection="1">
      <alignment vertical="center"/>
      <protection locked="0"/>
    </xf>
    <xf numFmtId="43" fontId="4" fillId="6" borderId="5" xfId="2" applyFont="1" applyFill="1" applyBorder="1" applyAlignment="1" applyProtection="1">
      <alignment vertical="center"/>
      <protection locked="0"/>
    </xf>
    <xf numFmtId="43" fontId="4" fillId="6" borderId="5" xfId="2" applyFont="1" applyFill="1" applyBorder="1" applyAlignment="1" applyProtection="1">
      <alignment vertical="center"/>
    </xf>
    <xf numFmtId="14" fontId="4" fillId="6" borderId="5" xfId="1" applyNumberFormat="1" applyFill="1" applyBorder="1" applyAlignment="1" applyProtection="1">
      <alignment vertical="center"/>
      <protection locked="0"/>
    </xf>
    <xf numFmtId="0" fontId="4" fillId="6" borderId="5" xfId="1" applyFill="1" applyBorder="1" applyAlignment="1" applyProtection="1">
      <alignment horizontal="left" vertical="center"/>
      <protection locked="0"/>
    </xf>
    <xf numFmtId="43" fontId="0" fillId="0" borderId="0" xfId="3" applyFont="1"/>
    <xf numFmtId="43" fontId="0" fillId="4" borderId="3" xfId="3" applyFont="1" applyFill="1" applyBorder="1" applyAlignment="1" applyProtection="1">
      <alignment vertical="center"/>
      <protection locked="0"/>
    </xf>
    <xf numFmtId="43" fontId="3" fillId="5" borderId="3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43" fontId="0" fillId="4" borderId="3" xfId="0" applyNumberFormat="1" applyFill="1" applyBorder="1" applyAlignment="1" applyProtection="1">
      <alignment vertical="center"/>
      <protection locked="0"/>
    </xf>
  </cellXfs>
  <cellStyles count="4">
    <cellStyle name="Millares" xfId="3" builtinId="3"/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27"/>
  <sheetViews>
    <sheetView tabSelected="1" topLeftCell="A4" workbookViewId="0">
      <selection activeCell="C13" sqref="C13"/>
    </sheetView>
  </sheetViews>
  <sheetFormatPr baseColWidth="10" defaultColWidth="9.140625" defaultRowHeight="15" x14ac:dyDescent="0.25"/>
  <cols>
    <col min="2" max="2" width="47" customWidth="1"/>
    <col min="3" max="3" width="17.7109375" customWidth="1"/>
    <col min="4" max="4" width="19" customWidth="1"/>
    <col min="6" max="256" width="8" hidden="1"/>
    <col min="259" max="259" width="16.28515625" customWidth="1"/>
  </cols>
  <sheetData>
    <row r="1" spans="1:259" x14ac:dyDescent="0.25">
      <c r="B1" s="1" t="s">
        <v>0</v>
      </c>
      <c r="C1" s="1">
        <v>3</v>
      </c>
      <c r="D1" s="1" t="s">
        <v>1</v>
      </c>
    </row>
    <row r="2" spans="1:259" x14ac:dyDescent="0.25">
      <c r="B2" s="1" t="s">
        <v>2</v>
      </c>
      <c r="C2" s="1">
        <v>1700</v>
      </c>
      <c r="D2" s="1" t="s">
        <v>3</v>
      </c>
    </row>
    <row r="3" spans="1:259" x14ac:dyDescent="0.25">
      <c r="B3" s="1" t="s">
        <v>4</v>
      </c>
      <c r="C3" s="1">
        <v>1</v>
      </c>
    </row>
    <row r="4" spans="1:259" x14ac:dyDescent="0.25">
      <c r="B4" s="1" t="s">
        <v>5</v>
      </c>
      <c r="C4" s="1">
        <v>235</v>
      </c>
    </row>
    <row r="5" spans="1:259" x14ac:dyDescent="0.25">
      <c r="B5" s="1" t="s">
        <v>6</v>
      </c>
      <c r="C5" s="5">
        <v>43159</v>
      </c>
    </row>
    <row r="6" spans="1:259" x14ac:dyDescent="0.25">
      <c r="B6" s="1" t="s">
        <v>7</v>
      </c>
      <c r="C6" s="1">
        <v>1</v>
      </c>
      <c r="D6" s="1" t="s">
        <v>8</v>
      </c>
    </row>
    <row r="8" spans="1:259" x14ac:dyDescent="0.25">
      <c r="A8" s="1" t="s">
        <v>9</v>
      </c>
      <c r="B8" s="15" t="s">
        <v>10</v>
      </c>
      <c r="C8" s="16"/>
      <c r="D8" s="16"/>
    </row>
    <row r="9" spans="1:259" x14ac:dyDescent="0.25">
      <c r="C9" s="1">
        <v>8</v>
      </c>
      <c r="D9" s="1">
        <v>16</v>
      </c>
    </row>
    <row r="10" spans="1:259" x14ac:dyDescent="0.25">
      <c r="C10" s="1" t="s">
        <v>11</v>
      </c>
      <c r="D10" s="1" t="s">
        <v>12</v>
      </c>
    </row>
    <row r="11" spans="1:259" x14ac:dyDescent="0.25">
      <c r="A11" s="1">
        <v>20</v>
      </c>
      <c r="B11" t="s">
        <v>13</v>
      </c>
      <c r="C11" s="13">
        <v>24949407</v>
      </c>
      <c r="D11" s="4" t="s">
        <v>14</v>
      </c>
      <c r="IY11" s="12"/>
    </row>
    <row r="12" spans="1:259" x14ac:dyDescent="0.25">
      <c r="A12" s="1">
        <v>30</v>
      </c>
      <c r="B12" t="s">
        <v>15</v>
      </c>
      <c r="C12" s="13">
        <v>813873089.88999999</v>
      </c>
      <c r="D12" s="4" t="s">
        <v>14</v>
      </c>
      <c r="IY12" s="12"/>
    </row>
    <row r="13" spans="1:259" x14ac:dyDescent="0.25">
      <c r="A13" s="1">
        <v>40</v>
      </c>
      <c r="B13" t="s">
        <v>16</v>
      </c>
      <c r="C13" s="17">
        <v>510545436.90000004</v>
      </c>
      <c r="D13" s="4" t="s">
        <v>14</v>
      </c>
      <c r="IY13" s="12"/>
    </row>
    <row r="14" spans="1:259" x14ac:dyDescent="0.25">
      <c r="A14" s="1">
        <v>50</v>
      </c>
      <c r="B14" t="s">
        <v>17</v>
      </c>
      <c r="C14" s="4">
        <v>0</v>
      </c>
      <c r="D14" s="4" t="s">
        <v>14</v>
      </c>
      <c r="IY14" s="12"/>
    </row>
    <row r="15" spans="1:259" x14ac:dyDescent="0.25">
      <c r="A15" s="1">
        <v>60</v>
      </c>
      <c r="B15" t="s">
        <v>18</v>
      </c>
      <c r="C15" s="14">
        <f>C11+C12+C13+C14</f>
        <v>1349367933.79</v>
      </c>
      <c r="D15" s="2" t="s">
        <v>14</v>
      </c>
      <c r="IY15" s="12"/>
    </row>
    <row r="16" spans="1:259" x14ac:dyDescent="0.25">
      <c r="A16" s="1">
        <v>80</v>
      </c>
      <c r="B16" t="s">
        <v>19</v>
      </c>
      <c r="C16" s="4">
        <v>0</v>
      </c>
      <c r="D16" s="4" t="s">
        <v>14</v>
      </c>
      <c r="IY16" s="12"/>
    </row>
    <row r="17" spans="1:259" x14ac:dyDescent="0.25">
      <c r="A17" s="1">
        <v>90</v>
      </c>
      <c r="B17" t="s">
        <v>20</v>
      </c>
      <c r="C17" s="4">
        <v>0</v>
      </c>
      <c r="D17" s="4" t="s">
        <v>14</v>
      </c>
      <c r="IY17" s="12"/>
    </row>
    <row r="18" spans="1:259" x14ac:dyDescent="0.25">
      <c r="A18" s="1">
        <v>100</v>
      </c>
      <c r="B18" t="s">
        <v>18</v>
      </c>
      <c r="C18" s="6">
        <v>0</v>
      </c>
      <c r="D18" s="2" t="s">
        <v>14</v>
      </c>
      <c r="IY18" s="12"/>
    </row>
    <row r="19" spans="1:259" x14ac:dyDescent="0.25">
      <c r="A19" s="1">
        <v>110</v>
      </c>
      <c r="B19" t="s">
        <v>21</v>
      </c>
      <c r="C19" s="14">
        <f>C15+C18</f>
        <v>1349367933.79</v>
      </c>
      <c r="D19" s="2" t="s">
        <v>14</v>
      </c>
      <c r="IY19" s="12"/>
    </row>
    <row r="20" spans="1:259" x14ac:dyDescent="0.25">
      <c r="A20" s="1">
        <v>130</v>
      </c>
      <c r="B20" t="s">
        <v>22</v>
      </c>
      <c r="C20" s="4">
        <v>0</v>
      </c>
      <c r="D20" s="4" t="s">
        <v>14</v>
      </c>
      <c r="IY20" s="12"/>
    </row>
    <row r="21" spans="1:259" x14ac:dyDescent="0.25">
      <c r="A21" s="1">
        <v>140</v>
      </c>
      <c r="B21" t="s">
        <v>23</v>
      </c>
      <c r="C21" s="13">
        <v>90463715</v>
      </c>
      <c r="D21" s="4" t="s">
        <v>14</v>
      </c>
      <c r="IY21" s="12"/>
    </row>
    <row r="22" spans="1:259" x14ac:dyDescent="0.25">
      <c r="A22" s="1">
        <v>150</v>
      </c>
      <c r="B22" t="s">
        <v>24</v>
      </c>
      <c r="C22" s="4">
        <v>0</v>
      </c>
      <c r="D22" s="4" t="s">
        <v>14</v>
      </c>
      <c r="IY22" s="12"/>
    </row>
    <row r="23" spans="1:259" x14ac:dyDescent="0.25">
      <c r="A23" s="1">
        <v>160</v>
      </c>
      <c r="B23" t="s">
        <v>18</v>
      </c>
      <c r="C23" s="14">
        <f>C20+C21+C22</f>
        <v>90463715</v>
      </c>
      <c r="D23" s="2" t="s">
        <v>14</v>
      </c>
      <c r="IY23" s="12"/>
    </row>
    <row r="24" spans="1:259" x14ac:dyDescent="0.25">
      <c r="A24" s="1">
        <v>170</v>
      </c>
      <c r="B24" t="s">
        <v>25</v>
      </c>
      <c r="C24" s="14">
        <f>C19-C23</f>
        <v>1258904218.79</v>
      </c>
      <c r="D24" s="2" t="s">
        <v>14</v>
      </c>
      <c r="IY24" s="12"/>
    </row>
    <row r="25" spans="1:259" x14ac:dyDescent="0.25">
      <c r="A25" s="1">
        <v>180</v>
      </c>
      <c r="B25" t="s">
        <v>26</v>
      </c>
      <c r="C25" s="4">
        <v>0</v>
      </c>
      <c r="D25" s="4" t="s">
        <v>14</v>
      </c>
      <c r="IY25" s="12"/>
    </row>
    <row r="26" spans="1:259" x14ac:dyDescent="0.25">
      <c r="A26" s="1">
        <v>190</v>
      </c>
      <c r="B26" t="s">
        <v>27</v>
      </c>
      <c r="C26" s="13">
        <v>21762322402</v>
      </c>
      <c r="D26" s="4" t="s">
        <v>14</v>
      </c>
    </row>
    <row r="27" spans="1:259" x14ac:dyDescent="0.25">
      <c r="A27" s="1">
        <v>200</v>
      </c>
      <c r="B27" t="s">
        <v>28</v>
      </c>
      <c r="C27" s="14">
        <f>C25+C26</f>
        <v>21762322402</v>
      </c>
      <c r="D27" s="2" t="s">
        <v>14</v>
      </c>
    </row>
  </sheetData>
  <mergeCells count="1">
    <mergeCell ref="B8:D8"/>
  </mergeCells>
  <dataValidations disablePrompts="1" count="28">
    <dataValidation type="decimal" allowBlank="1" showInputMessage="1" showErrorMessage="1" errorTitle="Entrada no válida" error="Por favor escriba un número" promptTitle="Escriba un número en esta casilla" sqref="C11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D11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sqref="C12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D12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sqref="C13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D13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sqref="C14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D14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sqref="C1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C16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D16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sqref="C17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D17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sqref="C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C1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C20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D20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sqref="C21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D21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sqref="C22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D22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sqref="C2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C2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C25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D25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sqref="C26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D26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sqref="C27">
      <formula1>-9223372036854770000</formula1>
      <formula2>9223372036854770000</formula2>
    </dataValidation>
  </dataValidation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47"/>
  <sheetViews>
    <sheetView topLeftCell="I1" workbookViewId="0">
      <selection activeCell="L15" sqref="L15"/>
    </sheetView>
  </sheetViews>
  <sheetFormatPr baseColWidth="10" defaultColWidth="9.140625" defaultRowHeight="15" x14ac:dyDescent="0.25"/>
  <cols>
    <col min="2" max="2" width="17" customWidth="1"/>
    <col min="3" max="3" width="24" customWidth="1"/>
    <col min="4" max="4" width="29" customWidth="1"/>
    <col min="5" max="5" width="24" customWidth="1"/>
    <col min="6" max="6" width="32" customWidth="1"/>
    <col min="7" max="7" width="12" customWidth="1"/>
    <col min="8" max="8" width="17" customWidth="1"/>
    <col min="9" max="9" width="20" customWidth="1"/>
    <col min="10" max="10" width="37" customWidth="1"/>
    <col min="11" max="11" width="36" customWidth="1"/>
    <col min="12" max="12" width="52" customWidth="1"/>
    <col min="13" max="13" width="51" customWidth="1"/>
    <col min="14" max="14" width="30" customWidth="1"/>
    <col min="15" max="15" width="23" customWidth="1"/>
    <col min="16" max="16" width="22" customWidth="1"/>
    <col min="17" max="17" width="27" customWidth="1"/>
    <col min="18" max="18" width="21" customWidth="1"/>
    <col min="19" max="19" width="27" customWidth="1"/>
    <col min="20" max="20" width="19" customWidth="1"/>
    <col min="22" max="256" width="8" hidden="1"/>
  </cols>
  <sheetData>
    <row r="1" spans="1:20" x14ac:dyDescent="0.25">
      <c r="B1" s="1" t="s">
        <v>0</v>
      </c>
      <c r="C1" s="1">
        <v>3</v>
      </c>
      <c r="D1" s="1" t="s">
        <v>1</v>
      </c>
    </row>
    <row r="2" spans="1:20" x14ac:dyDescent="0.25">
      <c r="B2" s="1" t="s">
        <v>2</v>
      </c>
      <c r="C2" s="1">
        <v>14233</v>
      </c>
      <c r="D2" s="1" t="s">
        <v>29</v>
      </c>
    </row>
    <row r="3" spans="1:20" x14ac:dyDescent="0.25">
      <c r="B3" s="1" t="s">
        <v>4</v>
      </c>
      <c r="C3" s="1">
        <v>1</v>
      </c>
    </row>
    <row r="4" spans="1:20" x14ac:dyDescent="0.25">
      <c r="B4" s="1" t="s">
        <v>5</v>
      </c>
      <c r="C4" s="1">
        <v>235</v>
      </c>
    </row>
    <row r="5" spans="1:20" x14ac:dyDescent="0.25">
      <c r="B5" s="1" t="s">
        <v>6</v>
      </c>
      <c r="C5" s="5">
        <v>43159</v>
      </c>
    </row>
    <row r="6" spans="1:20" x14ac:dyDescent="0.25">
      <c r="B6" s="1" t="s">
        <v>7</v>
      </c>
      <c r="C6" s="1">
        <v>1</v>
      </c>
      <c r="D6" s="1" t="s">
        <v>8</v>
      </c>
    </row>
    <row r="8" spans="1:20" x14ac:dyDescent="0.25">
      <c r="A8" s="1" t="s">
        <v>9</v>
      </c>
      <c r="B8" s="15" t="s">
        <v>30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20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  <c r="R9" s="1">
        <v>64</v>
      </c>
      <c r="S9" s="1">
        <v>68</v>
      </c>
      <c r="T9" s="1">
        <v>72</v>
      </c>
    </row>
    <row r="10" spans="1:20" x14ac:dyDescent="0.25">
      <c r="C10" s="1" t="s">
        <v>31</v>
      </c>
      <c r="D10" s="1" t="s">
        <v>32</v>
      </c>
      <c r="E10" s="1" t="s">
        <v>33</v>
      </c>
      <c r="F10" s="1" t="s">
        <v>34</v>
      </c>
      <c r="G10" s="1" t="s">
        <v>35</v>
      </c>
      <c r="H10" s="1" t="s">
        <v>36</v>
      </c>
      <c r="I10" s="1" t="s">
        <v>37</v>
      </c>
      <c r="J10" s="1" t="s">
        <v>38</v>
      </c>
      <c r="K10" s="1" t="s">
        <v>39</v>
      </c>
      <c r="L10" s="1" t="s">
        <v>40</v>
      </c>
      <c r="M10" s="1" t="s">
        <v>41</v>
      </c>
      <c r="N10" s="1" t="s">
        <v>42</v>
      </c>
      <c r="O10" s="1" t="s">
        <v>43</v>
      </c>
      <c r="P10" s="1" t="s">
        <v>44</v>
      </c>
      <c r="Q10" s="1" t="s">
        <v>45</v>
      </c>
      <c r="R10" s="1" t="s">
        <v>46</v>
      </c>
      <c r="S10" s="1" t="s">
        <v>47</v>
      </c>
      <c r="T10" s="1" t="s">
        <v>12</v>
      </c>
    </row>
    <row r="11" spans="1:20" x14ac:dyDescent="0.25">
      <c r="A11" s="1">
        <v>1</v>
      </c>
      <c r="B11" t="s">
        <v>48</v>
      </c>
      <c r="C11" s="4" t="s">
        <v>63</v>
      </c>
      <c r="D11" s="4" t="s">
        <v>60</v>
      </c>
      <c r="E11" s="7" t="s">
        <v>71</v>
      </c>
      <c r="F11" s="7" t="s">
        <v>125</v>
      </c>
      <c r="G11" s="4" t="s">
        <v>58</v>
      </c>
      <c r="H11" s="4" t="s">
        <v>138</v>
      </c>
      <c r="I11" s="8">
        <v>834931599.88999999</v>
      </c>
      <c r="J11" s="8">
        <v>9134424296</v>
      </c>
      <c r="K11" s="8">
        <v>9155482806</v>
      </c>
      <c r="L11" s="9">
        <f>I11+J11-K11</f>
        <v>813873089.88999939</v>
      </c>
      <c r="M11" s="4">
        <v>6754124618</v>
      </c>
      <c r="N11" s="7">
        <v>0.1</v>
      </c>
      <c r="O11" s="4" t="s">
        <v>126</v>
      </c>
      <c r="P11" s="4">
        <v>8001481575</v>
      </c>
      <c r="Q11" s="3">
        <v>42706</v>
      </c>
      <c r="R11" s="10">
        <v>43159</v>
      </c>
      <c r="S11" s="10">
        <v>43159</v>
      </c>
      <c r="T11" s="4">
        <v>0</v>
      </c>
    </row>
    <row r="12" spans="1:20" x14ac:dyDescent="0.25">
      <c r="A12" s="1">
        <v>2</v>
      </c>
      <c r="B12" t="s">
        <v>49</v>
      </c>
      <c r="C12" s="4" t="s">
        <v>63</v>
      </c>
      <c r="D12" s="4" t="s">
        <v>60</v>
      </c>
      <c r="E12" s="7" t="s">
        <v>71</v>
      </c>
      <c r="F12" s="7" t="s">
        <v>127</v>
      </c>
      <c r="G12" s="4" t="s">
        <v>58</v>
      </c>
      <c r="H12" s="4" t="s">
        <v>128</v>
      </c>
      <c r="I12" s="8">
        <v>0</v>
      </c>
      <c r="J12" s="8">
        <v>0</v>
      </c>
      <c r="K12" s="8">
        <v>0</v>
      </c>
      <c r="L12" s="9">
        <v>0</v>
      </c>
      <c r="M12" s="4">
        <v>0</v>
      </c>
      <c r="N12" s="7">
        <v>0.1</v>
      </c>
      <c r="O12" s="4" t="s">
        <v>126</v>
      </c>
      <c r="P12" s="4">
        <v>8001481575</v>
      </c>
      <c r="Q12" s="3">
        <v>42706</v>
      </c>
      <c r="R12" s="10">
        <v>43159</v>
      </c>
      <c r="S12" s="10">
        <v>43159</v>
      </c>
      <c r="T12" s="4">
        <v>0</v>
      </c>
    </row>
    <row r="13" spans="1:20" x14ac:dyDescent="0.25">
      <c r="A13" s="1">
        <v>3</v>
      </c>
      <c r="B13" t="s">
        <v>50</v>
      </c>
      <c r="C13" s="4" t="s">
        <v>63</v>
      </c>
      <c r="D13" s="4" t="s">
        <v>60</v>
      </c>
      <c r="E13" s="7" t="s">
        <v>113</v>
      </c>
      <c r="F13" s="7" t="s">
        <v>129</v>
      </c>
      <c r="G13" s="4" t="s">
        <v>58</v>
      </c>
      <c r="H13" s="4" t="s">
        <v>128</v>
      </c>
      <c r="I13" s="8">
        <v>0</v>
      </c>
      <c r="J13" s="8">
        <v>0</v>
      </c>
      <c r="K13" s="8">
        <v>0</v>
      </c>
      <c r="L13" s="8">
        <v>0</v>
      </c>
      <c r="M13" s="4">
        <v>0</v>
      </c>
      <c r="N13" s="7">
        <v>3.5</v>
      </c>
      <c r="O13" s="4" t="s">
        <v>126</v>
      </c>
      <c r="P13" s="4">
        <v>8001481575</v>
      </c>
      <c r="Q13" s="3">
        <v>42706</v>
      </c>
      <c r="R13" s="10">
        <v>43159</v>
      </c>
      <c r="S13" s="10">
        <v>43159</v>
      </c>
      <c r="T13" s="4">
        <v>0</v>
      </c>
    </row>
    <row r="14" spans="1:20" x14ac:dyDescent="0.25">
      <c r="A14" s="1">
        <v>4</v>
      </c>
      <c r="B14" t="s">
        <v>51</v>
      </c>
      <c r="C14" s="4" t="s">
        <v>63</v>
      </c>
      <c r="D14" s="4" t="s">
        <v>56</v>
      </c>
      <c r="E14" s="7" t="s">
        <v>71</v>
      </c>
      <c r="F14" s="11">
        <v>7900257994</v>
      </c>
      <c r="G14" s="4" t="s">
        <v>58</v>
      </c>
      <c r="H14" s="4" t="s">
        <v>130</v>
      </c>
      <c r="I14" s="8">
        <v>873257083.85000002</v>
      </c>
      <c r="J14" s="8">
        <v>62316574.259999998</v>
      </c>
      <c r="K14" s="8">
        <v>537885394</v>
      </c>
      <c r="L14" s="8">
        <f>I14+J14-K14</f>
        <v>397688264.11000001</v>
      </c>
      <c r="M14" s="4">
        <v>168000000</v>
      </c>
      <c r="N14" s="7">
        <v>0.1</v>
      </c>
      <c r="O14" s="4" t="s">
        <v>126</v>
      </c>
      <c r="P14" s="4">
        <v>8001481575</v>
      </c>
      <c r="Q14" s="3">
        <v>42706</v>
      </c>
      <c r="R14" s="10">
        <v>43159</v>
      </c>
      <c r="S14" s="10">
        <v>43159</v>
      </c>
      <c r="T14" s="4">
        <v>0</v>
      </c>
    </row>
    <row r="15" spans="1:20" x14ac:dyDescent="0.25">
      <c r="A15" s="1">
        <v>5</v>
      </c>
      <c r="B15" t="s">
        <v>52</v>
      </c>
      <c r="C15" s="4" t="s">
        <v>63</v>
      </c>
      <c r="D15" s="4" t="s">
        <v>56</v>
      </c>
      <c r="E15" s="7" t="s">
        <v>113</v>
      </c>
      <c r="F15" s="7" t="s">
        <v>131</v>
      </c>
      <c r="G15" s="4" t="s">
        <v>58</v>
      </c>
      <c r="H15" s="4" t="s">
        <v>132</v>
      </c>
      <c r="I15" s="8">
        <v>6014005.0099999998</v>
      </c>
      <c r="J15" s="8">
        <v>106843167.78</v>
      </c>
      <c r="K15" s="8">
        <v>0</v>
      </c>
      <c r="L15" s="8">
        <f>I15+J15-K15</f>
        <v>112857172.79000001</v>
      </c>
      <c r="M15" s="4">
        <v>0</v>
      </c>
      <c r="N15" s="7">
        <v>3.5</v>
      </c>
      <c r="O15" s="4" t="s">
        <v>126</v>
      </c>
      <c r="P15" s="4">
        <v>8001481575</v>
      </c>
      <c r="Q15" s="3">
        <v>42706</v>
      </c>
      <c r="R15" s="10">
        <v>43159</v>
      </c>
      <c r="S15" s="10">
        <v>43159</v>
      </c>
      <c r="T15" s="4">
        <v>0</v>
      </c>
    </row>
    <row r="16" spans="1:20" x14ac:dyDescent="0.25">
      <c r="A16" s="1">
        <v>6</v>
      </c>
      <c r="B16" t="s">
        <v>53</v>
      </c>
      <c r="C16" s="4" t="s">
        <v>55</v>
      </c>
      <c r="D16" s="4" t="s">
        <v>60</v>
      </c>
      <c r="E16" s="7" t="s">
        <v>71</v>
      </c>
      <c r="F16" s="7" t="s">
        <v>133</v>
      </c>
      <c r="G16" s="4" t="s">
        <v>58</v>
      </c>
      <c r="H16" s="4" t="s">
        <v>134</v>
      </c>
      <c r="I16" s="8">
        <v>7000200</v>
      </c>
      <c r="J16" s="8">
        <v>2216974</v>
      </c>
      <c r="K16" s="8">
        <v>2500000</v>
      </c>
      <c r="L16" s="8">
        <f t="shared" ref="L16:L17" si="0">I16+J16-K16</f>
        <v>6717174</v>
      </c>
      <c r="M16" s="4">
        <v>2500000</v>
      </c>
      <c r="N16" s="7">
        <v>0.1</v>
      </c>
      <c r="O16" s="4" t="s">
        <v>126</v>
      </c>
      <c r="P16" s="4">
        <v>8001481575</v>
      </c>
      <c r="Q16" s="3">
        <v>42706</v>
      </c>
      <c r="R16" s="10">
        <v>43159</v>
      </c>
      <c r="S16" s="10">
        <v>43159</v>
      </c>
      <c r="T16" s="4">
        <v>0</v>
      </c>
    </row>
    <row r="17" spans="1:20" x14ac:dyDescent="0.25">
      <c r="A17" s="1">
        <v>7</v>
      </c>
      <c r="B17" t="s">
        <v>54</v>
      </c>
      <c r="C17" s="4" t="s">
        <v>135</v>
      </c>
      <c r="D17" s="4" t="s">
        <v>60</v>
      </c>
      <c r="E17" s="7" t="s">
        <v>71</v>
      </c>
      <c r="F17" s="7" t="s">
        <v>136</v>
      </c>
      <c r="G17" s="4" t="s">
        <v>58</v>
      </c>
      <c r="H17" s="4" t="s">
        <v>137</v>
      </c>
      <c r="I17" s="8">
        <v>22500000</v>
      </c>
      <c r="J17" s="8">
        <v>1697958</v>
      </c>
      <c r="K17" s="8">
        <v>5965725</v>
      </c>
      <c r="L17" s="8">
        <f t="shared" si="0"/>
        <v>18232233</v>
      </c>
      <c r="M17" s="4">
        <v>3600000</v>
      </c>
      <c r="N17" s="7">
        <v>0.1</v>
      </c>
      <c r="O17" s="4" t="s">
        <v>126</v>
      </c>
      <c r="P17" s="4">
        <v>8001481575</v>
      </c>
      <c r="Q17" s="3">
        <v>42706</v>
      </c>
      <c r="R17" s="10">
        <v>43159</v>
      </c>
      <c r="S17" s="10">
        <v>43159</v>
      </c>
      <c r="T17" s="4">
        <v>0</v>
      </c>
    </row>
    <row r="350989" spans="1:4" x14ac:dyDescent="0.25">
      <c r="A350989" t="s">
        <v>55</v>
      </c>
      <c r="B350989" t="s">
        <v>56</v>
      </c>
      <c r="C350989" t="s">
        <v>57</v>
      </c>
      <c r="D350989" t="s">
        <v>58</v>
      </c>
    </row>
    <row r="350990" spans="1:4" x14ac:dyDescent="0.25">
      <c r="A350990" t="s">
        <v>59</v>
      </c>
      <c r="B350990" t="s">
        <v>60</v>
      </c>
      <c r="C350990" t="s">
        <v>61</v>
      </c>
      <c r="D350990" t="s">
        <v>62</v>
      </c>
    </row>
    <row r="350991" spans="1:4" x14ac:dyDescent="0.25">
      <c r="A350991" t="s">
        <v>63</v>
      </c>
      <c r="B350991" t="s">
        <v>64</v>
      </c>
      <c r="C350991" t="s">
        <v>65</v>
      </c>
      <c r="D350991" t="s">
        <v>66</v>
      </c>
    </row>
    <row r="350992" spans="1:4" x14ac:dyDescent="0.25">
      <c r="C350992" t="s">
        <v>67</v>
      </c>
      <c r="D350992" t="s">
        <v>68</v>
      </c>
    </row>
    <row r="350993" spans="3:4" x14ac:dyDescent="0.25">
      <c r="C350993" t="s">
        <v>69</v>
      </c>
      <c r="D350993" t="s">
        <v>70</v>
      </c>
    </row>
    <row r="350994" spans="3:4" x14ac:dyDescent="0.25">
      <c r="C350994" t="s">
        <v>71</v>
      </c>
    </row>
    <row r="350995" spans="3:4" x14ac:dyDescent="0.25">
      <c r="C350995" t="s">
        <v>72</v>
      </c>
    </row>
    <row r="350996" spans="3:4" x14ac:dyDescent="0.25">
      <c r="C350996" t="s">
        <v>73</v>
      </c>
    </row>
    <row r="350997" spans="3:4" x14ac:dyDescent="0.25">
      <c r="C350997" t="s">
        <v>74</v>
      </c>
    </row>
    <row r="350998" spans="3:4" x14ac:dyDescent="0.25">
      <c r="C350998" t="s">
        <v>75</v>
      </c>
    </row>
    <row r="350999" spans="3:4" x14ac:dyDescent="0.25">
      <c r="C350999" t="s">
        <v>76</v>
      </c>
    </row>
    <row r="351000" spans="3:4" x14ac:dyDescent="0.25">
      <c r="C351000" t="s">
        <v>77</v>
      </c>
    </row>
    <row r="351001" spans="3:4" x14ac:dyDescent="0.25">
      <c r="C351001" t="s">
        <v>78</v>
      </c>
    </row>
    <row r="351002" spans="3:4" x14ac:dyDescent="0.25">
      <c r="C351002" t="s">
        <v>79</v>
      </c>
    </row>
    <row r="351003" spans="3:4" x14ac:dyDescent="0.25">
      <c r="C351003" t="s">
        <v>80</v>
      </c>
    </row>
    <row r="351004" spans="3:4" x14ac:dyDescent="0.25">
      <c r="C351004" t="s">
        <v>81</v>
      </c>
    </row>
    <row r="351005" spans="3:4" x14ac:dyDescent="0.25">
      <c r="C351005" t="s">
        <v>82</v>
      </c>
    </row>
    <row r="351006" spans="3:4" x14ac:dyDescent="0.25">
      <c r="C351006" t="s">
        <v>83</v>
      </c>
    </row>
    <row r="351007" spans="3:4" x14ac:dyDescent="0.25">
      <c r="C351007" t="s">
        <v>84</v>
      </c>
    </row>
    <row r="351008" spans="3:4" x14ac:dyDescent="0.25">
      <c r="C351008" t="s">
        <v>85</v>
      </c>
    </row>
    <row r="351009" spans="3:3" x14ac:dyDescent="0.25">
      <c r="C351009" t="s">
        <v>86</v>
      </c>
    </row>
    <row r="351010" spans="3:3" x14ac:dyDescent="0.25">
      <c r="C351010" t="s">
        <v>87</v>
      </c>
    </row>
    <row r="351011" spans="3:3" x14ac:dyDescent="0.25">
      <c r="C351011" t="s">
        <v>88</v>
      </c>
    </row>
    <row r="351012" spans="3:3" x14ac:dyDescent="0.25">
      <c r="C351012" t="s">
        <v>89</v>
      </c>
    </row>
    <row r="351013" spans="3:3" x14ac:dyDescent="0.25">
      <c r="C351013" t="s">
        <v>90</v>
      </c>
    </row>
    <row r="351014" spans="3:3" x14ac:dyDescent="0.25">
      <c r="C351014" t="s">
        <v>91</v>
      </c>
    </row>
    <row r="351015" spans="3:3" x14ac:dyDescent="0.25">
      <c r="C351015" t="s">
        <v>92</v>
      </c>
    </row>
    <row r="351016" spans="3:3" x14ac:dyDescent="0.25">
      <c r="C351016" t="s">
        <v>93</v>
      </c>
    </row>
    <row r="351017" spans="3:3" x14ac:dyDescent="0.25">
      <c r="C351017" t="s">
        <v>94</v>
      </c>
    </row>
    <row r="351018" spans="3:3" x14ac:dyDescent="0.25">
      <c r="C351018" t="s">
        <v>95</v>
      </c>
    </row>
    <row r="351019" spans="3:3" x14ac:dyDescent="0.25">
      <c r="C351019" t="s">
        <v>96</v>
      </c>
    </row>
    <row r="351020" spans="3:3" x14ac:dyDescent="0.25">
      <c r="C351020" t="s">
        <v>97</v>
      </c>
    </row>
    <row r="351021" spans="3:3" x14ac:dyDescent="0.25">
      <c r="C351021" t="s">
        <v>98</v>
      </c>
    </row>
    <row r="351022" spans="3:3" x14ac:dyDescent="0.25">
      <c r="C351022" t="s">
        <v>99</v>
      </c>
    </row>
    <row r="351023" spans="3:3" x14ac:dyDescent="0.25">
      <c r="C351023" t="s">
        <v>100</v>
      </c>
    </row>
    <row r="351024" spans="3:3" x14ac:dyDescent="0.25">
      <c r="C351024" t="s">
        <v>101</v>
      </c>
    </row>
    <row r="351025" spans="3:3" x14ac:dyDescent="0.25">
      <c r="C351025" t="s">
        <v>102</v>
      </c>
    </row>
    <row r="351026" spans="3:3" x14ac:dyDescent="0.25">
      <c r="C351026" t="s">
        <v>103</v>
      </c>
    </row>
    <row r="351027" spans="3:3" x14ac:dyDescent="0.25">
      <c r="C351027" t="s">
        <v>104</v>
      </c>
    </row>
    <row r="351028" spans="3:3" x14ac:dyDescent="0.25">
      <c r="C351028" t="s">
        <v>105</v>
      </c>
    </row>
    <row r="351029" spans="3:3" x14ac:dyDescent="0.25">
      <c r="C351029" t="s">
        <v>106</v>
      </c>
    </row>
    <row r="351030" spans="3:3" x14ac:dyDescent="0.25">
      <c r="C351030" t="s">
        <v>107</v>
      </c>
    </row>
    <row r="351031" spans="3:3" x14ac:dyDescent="0.25">
      <c r="C351031" t="s">
        <v>108</v>
      </c>
    </row>
    <row r="351032" spans="3:3" x14ac:dyDescent="0.25">
      <c r="C351032" t="s">
        <v>109</v>
      </c>
    </row>
    <row r="351033" spans="3:3" x14ac:dyDescent="0.25">
      <c r="C351033" t="s">
        <v>110</v>
      </c>
    </row>
    <row r="351034" spans="3:3" x14ac:dyDescent="0.25">
      <c r="C351034" t="s">
        <v>111</v>
      </c>
    </row>
    <row r="351035" spans="3:3" x14ac:dyDescent="0.25">
      <c r="C351035" t="s">
        <v>112</v>
      </c>
    </row>
    <row r="351036" spans="3:3" x14ac:dyDescent="0.25">
      <c r="C351036" t="s">
        <v>113</v>
      </c>
    </row>
    <row r="351037" spans="3:3" x14ac:dyDescent="0.25">
      <c r="C351037" t="s">
        <v>114</v>
      </c>
    </row>
    <row r="351038" spans="3:3" x14ac:dyDescent="0.25">
      <c r="C351038" t="s">
        <v>115</v>
      </c>
    </row>
    <row r="351039" spans="3:3" x14ac:dyDescent="0.25">
      <c r="C351039" t="s">
        <v>116</v>
      </c>
    </row>
    <row r="351040" spans="3:3" x14ac:dyDescent="0.25">
      <c r="C351040" t="s">
        <v>117</v>
      </c>
    </row>
    <row r="351041" spans="3:3" x14ac:dyDescent="0.25">
      <c r="C351041" t="s">
        <v>118</v>
      </c>
    </row>
    <row r="351042" spans="3:3" x14ac:dyDescent="0.25">
      <c r="C351042" t="s">
        <v>119</v>
      </c>
    </row>
    <row r="351043" spans="3:3" x14ac:dyDescent="0.25">
      <c r="C351043" t="s">
        <v>120</v>
      </c>
    </row>
    <row r="351044" spans="3:3" x14ac:dyDescent="0.25">
      <c r="C351044" t="s">
        <v>121</v>
      </c>
    </row>
    <row r="351045" spans="3:3" x14ac:dyDescent="0.25">
      <c r="C351045" t="s">
        <v>122</v>
      </c>
    </row>
    <row r="351046" spans="3:3" x14ac:dyDescent="0.25">
      <c r="C351046" t="s">
        <v>123</v>
      </c>
    </row>
    <row r="351047" spans="3:3" x14ac:dyDescent="0.25">
      <c r="C351047" t="s">
        <v>124</v>
      </c>
    </row>
  </sheetData>
  <mergeCells count="1">
    <mergeCell ref="B8:T8"/>
  </mergeCells>
  <dataValidations count="7">
    <dataValidation type="textLength" allowBlank="1" showInputMessage="1" showErrorMessage="1" errorTitle="Entrada no válida" error="Escriba un texto " promptTitle="Cualquier contenido" sqref="F11 T11 O11:P17 H11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sqref="I11:N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sqref="Q11:S17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sqref="G11:G17">
      <formula1>$D$350986:$D$350991</formula1>
    </dataValidation>
    <dataValidation type="list" allowBlank="1" showInputMessage="1" showErrorMessage="1" errorTitle="Entrada no válida" error="Por favor seleccione un elemento de la lista" promptTitle="Seleccione un elemento de la lista" sqref="E11:E17">
      <formula1>$C$350986:$C$351045</formula1>
    </dataValidation>
    <dataValidation type="list" allowBlank="1" showInputMessage="1" showErrorMessage="1" errorTitle="Entrada no válida" error="Por favor seleccione un elemento de la lista" promptTitle="Seleccione un elemento de la lista" sqref="D11:D17">
      <formula1>$B$350986:$B$350989</formula1>
    </dataValidation>
    <dataValidation type="list" allowBlank="1" showInputMessage="1" showErrorMessage="1" errorTitle="Entrada no válida" error="Por favor seleccione un elemento de la lista" promptTitle="Seleccione un elemento de la lista" sqref="C11:C17">
      <formula1>$A$350986:$A$350989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CB-0116  INFORME SOBRE DISPO...</vt:lpstr>
      <vt:lpstr>CB-0115  INFORME SOBRE RECUR...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MABEL TULIA PANQUEBA PRECIADO</cp:lastModifiedBy>
  <dcterms:created xsi:type="dcterms:W3CDTF">2018-03-02T13:54:52Z</dcterms:created>
  <dcterms:modified xsi:type="dcterms:W3CDTF">2018-03-06T23:27:55Z</dcterms:modified>
</cp:coreProperties>
</file>